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11760"/>
  </bookViews>
  <sheets>
    <sheet name="630" sheetId="1" r:id="rId1"/>
    <sheet name="800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48576" i="2"/>
  <c r="B44"/>
  <c r="C43" s="1"/>
  <c r="B37"/>
  <c r="C36" s="1"/>
  <c r="E27"/>
  <c r="B27"/>
  <c r="E26"/>
  <c r="B26"/>
  <c r="E25"/>
  <c r="B25"/>
  <c r="E24"/>
  <c r="B24"/>
  <c r="B28" s="1"/>
  <c r="E21"/>
  <c r="F20" s="1"/>
  <c r="B21"/>
  <c r="C18" s="1"/>
  <c r="H20"/>
  <c r="C20"/>
  <c r="H19"/>
  <c r="C19"/>
  <c r="H18"/>
  <c r="H17"/>
  <c r="E14"/>
  <c r="F13" s="1"/>
  <c r="B14"/>
  <c r="C12" s="1"/>
  <c r="H13"/>
  <c r="K20" s="1"/>
  <c r="C13"/>
  <c r="H12"/>
  <c r="K19" s="1"/>
  <c r="H11"/>
  <c r="F11"/>
  <c r="H10"/>
  <c r="F10"/>
  <c r="C10"/>
  <c r="E7"/>
  <c r="F6" s="1"/>
  <c r="B7"/>
  <c r="C6" s="1"/>
  <c r="H6"/>
  <c r="H5"/>
  <c r="H4"/>
  <c r="H3"/>
  <c r="H24" s="1"/>
  <c r="B44" i="1"/>
  <c r="C43"/>
  <c r="H43" s="1"/>
  <c r="C42"/>
  <c r="I42" s="1"/>
  <c r="D41"/>
  <c r="C41"/>
  <c r="H41" s="1"/>
  <c r="C40"/>
  <c r="I40" s="1"/>
  <c r="I37"/>
  <c r="I36"/>
  <c r="I35"/>
  <c r="I34"/>
  <c r="I33"/>
  <c r="H37"/>
  <c r="H36"/>
  <c r="H35"/>
  <c r="H34"/>
  <c r="H33"/>
  <c r="G37"/>
  <c r="G36"/>
  <c r="G35"/>
  <c r="G34"/>
  <c r="G33"/>
  <c r="F37"/>
  <c r="F36"/>
  <c r="F35"/>
  <c r="F34"/>
  <c r="F33"/>
  <c r="E37"/>
  <c r="E36"/>
  <c r="E35"/>
  <c r="E34"/>
  <c r="E33"/>
  <c r="D37"/>
  <c r="D36"/>
  <c r="D35"/>
  <c r="D34"/>
  <c r="D33"/>
  <c r="J27"/>
  <c r="M13"/>
  <c r="J11"/>
  <c r="G27"/>
  <c r="D11"/>
  <c r="J26"/>
  <c r="J25"/>
  <c r="J24"/>
  <c r="M20"/>
  <c r="M19"/>
  <c r="M11"/>
  <c r="M10"/>
  <c r="D27"/>
  <c r="G26"/>
  <c r="G25"/>
  <c r="G24"/>
  <c r="E1048576"/>
  <c r="J13"/>
  <c r="J19"/>
  <c r="J18"/>
  <c r="J10"/>
  <c r="G6"/>
  <c r="G5"/>
  <c r="G18"/>
  <c r="G10"/>
  <c r="B37"/>
  <c r="J28" s="1"/>
  <c r="E27"/>
  <c r="E26"/>
  <c r="E25"/>
  <c r="E24"/>
  <c r="B27"/>
  <c r="B26"/>
  <c r="B25"/>
  <c r="B24"/>
  <c r="B28" s="1"/>
  <c r="C27" s="1"/>
  <c r="E21"/>
  <c r="F20" s="1"/>
  <c r="B21"/>
  <c r="C17" s="1"/>
  <c r="H20"/>
  <c r="C20"/>
  <c r="H19"/>
  <c r="C19"/>
  <c r="H18"/>
  <c r="C18"/>
  <c r="H17"/>
  <c r="H21" s="1"/>
  <c r="E14"/>
  <c r="F13" s="1"/>
  <c r="B14"/>
  <c r="C13" s="1"/>
  <c r="H13"/>
  <c r="H12"/>
  <c r="K19" s="1"/>
  <c r="H11"/>
  <c r="K18" s="1"/>
  <c r="H10"/>
  <c r="C10"/>
  <c r="H6"/>
  <c r="H5"/>
  <c r="H4"/>
  <c r="H3"/>
  <c r="E7"/>
  <c r="F6" s="1"/>
  <c r="B7"/>
  <c r="C5" s="1"/>
  <c r="K18" i="2" l="1"/>
  <c r="H26"/>
  <c r="C40"/>
  <c r="G40" s="1"/>
  <c r="C42"/>
  <c r="H42" s="1"/>
  <c r="C33"/>
  <c r="C35"/>
  <c r="H35" s="1"/>
  <c r="F3"/>
  <c r="F4"/>
  <c r="F5"/>
  <c r="H14"/>
  <c r="I13" s="1"/>
  <c r="F12"/>
  <c r="F14" s="1"/>
  <c r="H25"/>
  <c r="H21"/>
  <c r="I19" s="1"/>
  <c r="H27"/>
  <c r="F17"/>
  <c r="F18"/>
  <c r="C17"/>
  <c r="C21" s="1"/>
  <c r="C11"/>
  <c r="C14" s="1"/>
  <c r="C4"/>
  <c r="C3"/>
  <c r="C5"/>
  <c r="H28"/>
  <c r="I24" s="1"/>
  <c r="I20"/>
  <c r="C26"/>
  <c r="C24"/>
  <c r="I36"/>
  <c r="J27" s="1"/>
  <c r="G36"/>
  <c r="E36"/>
  <c r="H36"/>
  <c r="F36"/>
  <c r="D36"/>
  <c r="C25"/>
  <c r="C27"/>
  <c r="I43"/>
  <c r="G43"/>
  <c r="E43"/>
  <c r="H43"/>
  <c r="F43"/>
  <c r="D43"/>
  <c r="H7"/>
  <c r="I3" s="1"/>
  <c r="K10"/>
  <c r="K11"/>
  <c r="K12"/>
  <c r="K13"/>
  <c r="K17"/>
  <c r="E28"/>
  <c r="F24" s="1"/>
  <c r="E33"/>
  <c r="G33"/>
  <c r="I33"/>
  <c r="E40"/>
  <c r="E42"/>
  <c r="F19"/>
  <c r="F21" s="1"/>
  <c r="D33"/>
  <c r="F33"/>
  <c r="H33"/>
  <c r="C34"/>
  <c r="D35"/>
  <c r="F40"/>
  <c r="C41"/>
  <c r="K20" i="1"/>
  <c r="H26"/>
  <c r="F17"/>
  <c r="C21"/>
  <c r="H27"/>
  <c r="K10"/>
  <c r="F10"/>
  <c r="F11"/>
  <c r="F12"/>
  <c r="H14"/>
  <c r="H25"/>
  <c r="C12"/>
  <c r="K17"/>
  <c r="K21" s="1"/>
  <c r="C11"/>
  <c r="C14" s="1"/>
  <c r="F3"/>
  <c r="F5"/>
  <c r="F7" s="1"/>
  <c r="F4"/>
  <c r="E28"/>
  <c r="K13"/>
  <c r="K12"/>
  <c r="K11"/>
  <c r="C4"/>
  <c r="C6"/>
  <c r="H24"/>
  <c r="C3"/>
  <c r="H7"/>
  <c r="I6" s="1"/>
  <c r="F41"/>
  <c r="D43"/>
  <c r="D40"/>
  <c r="F40"/>
  <c r="H40"/>
  <c r="E41"/>
  <c r="G41"/>
  <c r="I41"/>
  <c r="D42"/>
  <c r="F42"/>
  <c r="H42"/>
  <c r="E43"/>
  <c r="G43"/>
  <c r="I43"/>
  <c r="C44"/>
  <c r="E40"/>
  <c r="G40"/>
  <c r="E42"/>
  <c r="G42"/>
  <c r="F43"/>
  <c r="G19"/>
  <c r="J5"/>
  <c r="D5"/>
  <c r="G12"/>
  <c r="G11"/>
  <c r="D20"/>
  <c r="D6"/>
  <c r="D13"/>
  <c r="G13"/>
  <c r="G20"/>
  <c r="J20"/>
  <c r="J6"/>
  <c r="D12"/>
  <c r="D19"/>
  <c r="D26"/>
  <c r="J12"/>
  <c r="M12"/>
  <c r="D4"/>
  <c r="D18"/>
  <c r="G4"/>
  <c r="J4"/>
  <c r="M18"/>
  <c r="D25"/>
  <c r="C33"/>
  <c r="C35"/>
  <c r="D3"/>
  <c r="D17"/>
  <c r="G3"/>
  <c r="G17"/>
  <c r="J3"/>
  <c r="J17"/>
  <c r="M17"/>
  <c r="C34"/>
  <c r="C36"/>
  <c r="D10"/>
  <c r="D24"/>
  <c r="F25"/>
  <c r="F27"/>
  <c r="F26"/>
  <c r="F24"/>
  <c r="C24"/>
  <c r="C26"/>
  <c r="C25"/>
  <c r="L18"/>
  <c r="L20"/>
  <c r="L19"/>
  <c r="L17"/>
  <c r="I18"/>
  <c r="I19"/>
  <c r="I20"/>
  <c r="I17"/>
  <c r="F18"/>
  <c r="F19"/>
  <c r="I11"/>
  <c r="I13"/>
  <c r="I12"/>
  <c r="I10"/>
  <c r="I3"/>
  <c r="I5"/>
  <c r="I4"/>
  <c r="I11" i="2" l="1"/>
  <c r="I10"/>
  <c r="I12"/>
  <c r="H40"/>
  <c r="D40"/>
  <c r="I40"/>
  <c r="F35"/>
  <c r="C37"/>
  <c r="I35"/>
  <c r="J26" s="1"/>
  <c r="G35"/>
  <c r="M12" s="1"/>
  <c r="D42"/>
  <c r="I42"/>
  <c r="F42"/>
  <c r="G42"/>
  <c r="E35"/>
  <c r="J19" s="1"/>
  <c r="F7"/>
  <c r="I18"/>
  <c r="I17"/>
  <c r="I5"/>
  <c r="I26"/>
  <c r="C7"/>
  <c r="I25"/>
  <c r="I27"/>
  <c r="I41"/>
  <c r="I44" s="1"/>
  <c r="G41"/>
  <c r="E41"/>
  <c r="E44" s="1"/>
  <c r="H41"/>
  <c r="H44" s="1"/>
  <c r="F41"/>
  <c r="D41"/>
  <c r="D44" s="1"/>
  <c r="D26"/>
  <c r="G26"/>
  <c r="I34"/>
  <c r="J25" s="1"/>
  <c r="G34"/>
  <c r="E34"/>
  <c r="H34"/>
  <c r="H37" s="1"/>
  <c r="F34"/>
  <c r="F37" s="1"/>
  <c r="D34"/>
  <c r="D24"/>
  <c r="G24"/>
  <c r="M19"/>
  <c r="J24"/>
  <c r="J17"/>
  <c r="J10"/>
  <c r="J3"/>
  <c r="K21"/>
  <c r="L17" s="1"/>
  <c r="K14"/>
  <c r="L10" s="1"/>
  <c r="G27"/>
  <c r="D27"/>
  <c r="J20"/>
  <c r="J13"/>
  <c r="J6"/>
  <c r="C44"/>
  <c r="G5"/>
  <c r="D5"/>
  <c r="G19"/>
  <c r="D19"/>
  <c r="G12"/>
  <c r="D12"/>
  <c r="G3"/>
  <c r="D3"/>
  <c r="G17"/>
  <c r="D17"/>
  <c r="G10"/>
  <c r="D10"/>
  <c r="J12"/>
  <c r="M17"/>
  <c r="M10"/>
  <c r="F27"/>
  <c r="F25"/>
  <c r="I6"/>
  <c r="I4"/>
  <c r="G20"/>
  <c r="D20"/>
  <c r="G13"/>
  <c r="D13"/>
  <c r="G6"/>
  <c r="D6"/>
  <c r="M20"/>
  <c r="M13"/>
  <c r="F26"/>
  <c r="C28"/>
  <c r="F21" i="1"/>
  <c r="I21"/>
  <c r="H28"/>
  <c r="I26" s="1"/>
  <c r="F14"/>
  <c r="I14"/>
  <c r="L21"/>
  <c r="I27"/>
  <c r="K14"/>
  <c r="L11" s="1"/>
  <c r="F28"/>
  <c r="C7"/>
  <c r="L10"/>
  <c r="I7"/>
  <c r="C28"/>
  <c r="I44"/>
  <c r="E44"/>
  <c r="F44"/>
  <c r="G44"/>
  <c r="H44"/>
  <c r="D44"/>
  <c r="J14"/>
  <c r="J21"/>
  <c r="J7"/>
  <c r="G28"/>
  <c r="D28"/>
  <c r="C37"/>
  <c r="M14"/>
  <c r="M21"/>
  <c r="G14"/>
  <c r="D14"/>
  <c r="G21"/>
  <c r="G7"/>
  <c r="D21"/>
  <c r="D7"/>
  <c r="I21" i="2" l="1"/>
  <c r="I14"/>
  <c r="G44"/>
  <c r="F44"/>
  <c r="J5"/>
  <c r="E37"/>
  <c r="J14" s="1"/>
  <c r="I37"/>
  <c r="J28" s="1"/>
  <c r="F28"/>
  <c r="I28"/>
  <c r="L13"/>
  <c r="L11"/>
  <c r="L12"/>
  <c r="I7"/>
  <c r="J21"/>
  <c r="J7"/>
  <c r="D28"/>
  <c r="G28"/>
  <c r="G18"/>
  <c r="D18"/>
  <c r="G11"/>
  <c r="D11"/>
  <c r="G4"/>
  <c r="D4"/>
  <c r="M18"/>
  <c r="M11"/>
  <c r="L19"/>
  <c r="L18"/>
  <c r="L20"/>
  <c r="G25"/>
  <c r="D25"/>
  <c r="J18"/>
  <c r="J11"/>
  <c r="J4"/>
  <c r="G37"/>
  <c r="D37"/>
  <c r="I25" i="1"/>
  <c r="I24"/>
  <c r="I28" s="1"/>
  <c r="L12"/>
  <c r="L13"/>
  <c r="L14" i="2" l="1"/>
  <c r="L21"/>
  <c r="M21"/>
  <c r="M14"/>
  <c r="D21"/>
  <c r="D14"/>
  <c r="G7"/>
  <c r="G21"/>
  <c r="G14"/>
  <c r="D7"/>
  <c r="L14" i="1"/>
</calcChain>
</file>

<file path=xl/sharedStrings.xml><?xml version="1.0" encoding="utf-8"?>
<sst xmlns="http://schemas.openxmlformats.org/spreadsheetml/2006/main" count="218" uniqueCount="31">
  <si>
    <t>Sample #1</t>
  </si>
  <si>
    <t>Color</t>
  </si>
  <si>
    <t>n</t>
  </si>
  <si>
    <t>p</t>
  </si>
  <si>
    <t>E50</t>
  </si>
  <si>
    <t>Blue</t>
  </si>
  <si>
    <t>Green</t>
  </si>
  <si>
    <t>Red</t>
  </si>
  <si>
    <t>Yellow</t>
  </si>
  <si>
    <t>Total</t>
  </si>
  <si>
    <t>Sample #2</t>
  </si>
  <si>
    <t>Pooled 12</t>
  </si>
  <si>
    <t>E100</t>
  </si>
  <si>
    <t>Sample #3</t>
  </si>
  <si>
    <t>Sample #4</t>
  </si>
  <si>
    <t>Pooled 34</t>
  </si>
  <si>
    <t>Pooled 1234</t>
  </si>
  <si>
    <t>E200</t>
  </si>
  <si>
    <t>Sample #5</t>
  </si>
  <si>
    <t>Sample #6</t>
  </si>
  <si>
    <t>Pooled 56</t>
  </si>
  <si>
    <t>Pooled 3456</t>
  </si>
  <si>
    <t>Pooled 135</t>
  </si>
  <si>
    <t>E150</t>
  </si>
  <si>
    <t>Pooled 246</t>
  </si>
  <si>
    <t>Pooled All</t>
  </si>
  <si>
    <t>Model and Perfect Samples</t>
  </si>
  <si>
    <t>N</t>
  </si>
  <si>
    <t>P</t>
  </si>
  <si>
    <t>E250</t>
  </si>
  <si>
    <t>E300</t>
  </si>
</sst>
</file>

<file path=xl/styles.xml><?xml version="1.0" encoding="utf-8"?>
<styleSheet xmlns="http://schemas.openxmlformats.org/spreadsheetml/2006/main">
  <numFmts count="2">
    <numFmt numFmtId="165" formatCode="#,##0.0000"/>
    <numFmt numFmtId="166" formatCode="0.0000"/>
  </numFmts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0066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165" fontId="2" fillId="0" borderId="0" xfId="0" applyNumberFormat="1" applyFont="1"/>
    <xf numFmtId="2" fontId="2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165" fontId="1" fillId="2" borderId="0" xfId="0" applyNumberFormat="1" applyFont="1" applyFill="1"/>
    <xf numFmtId="2" fontId="1" fillId="2" borderId="0" xfId="0" applyNumberFormat="1" applyFont="1" applyFill="1"/>
    <xf numFmtId="166" fontId="2" fillId="0" borderId="0" xfId="0" applyNumberFormat="1" applyFont="1"/>
    <xf numFmtId="166" fontId="3" fillId="0" borderId="0" xfId="0" applyNumberFormat="1" applyFont="1"/>
    <xf numFmtId="166" fontId="4" fillId="0" borderId="0" xfId="0" applyNumberFormat="1" applyFont="1"/>
    <xf numFmtId="16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8576"/>
  <sheetViews>
    <sheetView tabSelected="1" workbookViewId="0">
      <selection activeCell="B13" sqref="B13"/>
    </sheetView>
  </sheetViews>
  <sheetFormatPr defaultRowHeight="11.25"/>
  <cols>
    <col min="1" max="16384" width="9.140625" style="1"/>
  </cols>
  <sheetData>
    <row r="1" spans="1:13">
      <c r="A1" s="1" t="s">
        <v>0</v>
      </c>
      <c r="E1" s="1" t="s">
        <v>10</v>
      </c>
      <c r="H1" s="1" t="s">
        <v>11</v>
      </c>
    </row>
    <row r="2" spans="1:13">
      <c r="A2" s="1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  <c r="G2" s="1" t="s">
        <v>4</v>
      </c>
      <c r="H2" s="1" t="s">
        <v>2</v>
      </c>
      <c r="I2" s="1" t="s">
        <v>3</v>
      </c>
      <c r="J2" s="1" t="s">
        <v>12</v>
      </c>
    </row>
    <row r="3" spans="1:13" s="2" customFormat="1">
      <c r="A3" s="2" t="s">
        <v>5</v>
      </c>
      <c r="B3" s="2">
        <v>12</v>
      </c>
      <c r="C3" s="2">
        <f>B3/B7</f>
        <v>0.24</v>
      </c>
      <c r="D3" s="2">
        <f>D33</f>
        <v>12.5</v>
      </c>
      <c r="E3" s="2">
        <v>8</v>
      </c>
      <c r="F3" s="2">
        <f>E3/E7</f>
        <v>0.16</v>
      </c>
      <c r="G3" s="2">
        <f>D33</f>
        <v>12.5</v>
      </c>
      <c r="H3" s="2">
        <f>B3+E3</f>
        <v>20</v>
      </c>
      <c r="I3" s="2">
        <f>H3/H7</f>
        <v>0.2</v>
      </c>
      <c r="J3" s="2">
        <f>E33</f>
        <v>25</v>
      </c>
    </row>
    <row r="4" spans="1:13" s="3" customFormat="1">
      <c r="A4" s="3" t="s">
        <v>6</v>
      </c>
      <c r="B4" s="3">
        <v>15</v>
      </c>
      <c r="C4" s="3">
        <f>B4/B7</f>
        <v>0.3</v>
      </c>
      <c r="D4" s="3">
        <f>D34</f>
        <v>12.5</v>
      </c>
      <c r="E4" s="3">
        <v>9</v>
      </c>
      <c r="F4" s="3">
        <f>E4/E7</f>
        <v>0.18</v>
      </c>
      <c r="G4" s="3">
        <f>D34</f>
        <v>12.5</v>
      </c>
      <c r="H4" s="3">
        <f>B4+E4</f>
        <v>24</v>
      </c>
      <c r="I4" s="3">
        <f>H4/H7</f>
        <v>0.24</v>
      </c>
      <c r="J4" s="3">
        <f>E34</f>
        <v>25</v>
      </c>
    </row>
    <row r="5" spans="1:13" s="4" customFormat="1">
      <c r="A5" s="4" t="s">
        <v>7</v>
      </c>
      <c r="B5" s="4">
        <v>12</v>
      </c>
      <c r="C5" s="4">
        <f>B5/B7</f>
        <v>0.24</v>
      </c>
      <c r="D5" s="4">
        <f>D35</f>
        <v>8.3333333333333321</v>
      </c>
      <c r="E5" s="4">
        <v>12</v>
      </c>
      <c r="F5" s="4">
        <f>E5/E7</f>
        <v>0.24</v>
      </c>
      <c r="G5" s="4">
        <f>D35</f>
        <v>8.3333333333333321</v>
      </c>
      <c r="H5" s="4">
        <f>B5+E5</f>
        <v>24</v>
      </c>
      <c r="I5" s="4">
        <f>H5/H7</f>
        <v>0.24</v>
      </c>
      <c r="J5" s="4">
        <f>E35</f>
        <v>16.666666666666664</v>
      </c>
    </row>
    <row r="6" spans="1:13" s="5" customFormat="1">
      <c r="A6" s="5" t="s">
        <v>8</v>
      </c>
      <c r="B6" s="5">
        <v>11</v>
      </c>
      <c r="C6" s="5">
        <f>B6/B7</f>
        <v>0.22</v>
      </c>
      <c r="D6" s="5">
        <f>D36</f>
        <v>16.666666666666664</v>
      </c>
      <c r="E6" s="5">
        <v>21</v>
      </c>
      <c r="F6" s="5">
        <f>E6/E7</f>
        <v>0.42</v>
      </c>
      <c r="G6" s="5">
        <f>D36</f>
        <v>16.666666666666664</v>
      </c>
      <c r="H6" s="5">
        <f>B6+E6</f>
        <v>32</v>
      </c>
      <c r="I6" s="5">
        <f>H6/H7</f>
        <v>0.32</v>
      </c>
      <c r="J6" s="5">
        <f>E36</f>
        <v>33.333333333333329</v>
      </c>
    </row>
    <row r="7" spans="1:13">
      <c r="A7" s="1" t="s">
        <v>9</v>
      </c>
      <c r="B7" s="1">
        <f>SUM(B3:B6)</f>
        <v>50</v>
      </c>
      <c r="C7" s="1">
        <f>SUM(C3:C6)</f>
        <v>1</v>
      </c>
      <c r="D7" s="1">
        <f>D37</f>
        <v>49.999999999999993</v>
      </c>
      <c r="E7" s="1">
        <f>SUM(E3:E6)</f>
        <v>50</v>
      </c>
      <c r="F7" s="1">
        <f>SUM(F3:F6)</f>
        <v>1</v>
      </c>
      <c r="G7" s="1">
        <f>D37</f>
        <v>49.999999999999993</v>
      </c>
      <c r="H7" s="1">
        <f>SUM(H3:H6)</f>
        <v>100</v>
      </c>
      <c r="I7" s="1">
        <f>SUM(I3:I6)</f>
        <v>1</v>
      </c>
      <c r="J7" s="1">
        <f>E37</f>
        <v>99.999999999999986</v>
      </c>
    </row>
    <row r="8" spans="1:13">
      <c r="A8" s="1" t="s">
        <v>13</v>
      </c>
      <c r="E8" s="1" t="s">
        <v>14</v>
      </c>
      <c r="H8" s="1" t="s">
        <v>15</v>
      </c>
      <c r="K8" s="1" t="s">
        <v>16</v>
      </c>
    </row>
    <row r="9" spans="1:13">
      <c r="A9" s="1" t="s">
        <v>1</v>
      </c>
      <c r="B9" s="1" t="s">
        <v>2</v>
      </c>
      <c r="C9" s="1" t="s">
        <v>3</v>
      </c>
      <c r="D9" s="1" t="s">
        <v>4</v>
      </c>
      <c r="E9" s="1" t="s">
        <v>2</v>
      </c>
      <c r="F9" s="1" t="s">
        <v>3</v>
      </c>
      <c r="G9" s="1" t="s">
        <v>4</v>
      </c>
      <c r="H9" s="1" t="s">
        <v>2</v>
      </c>
      <c r="I9" s="1" t="s">
        <v>3</v>
      </c>
      <c r="J9" s="1" t="s">
        <v>12</v>
      </c>
      <c r="K9" s="1" t="s">
        <v>2</v>
      </c>
      <c r="L9" s="1" t="s">
        <v>3</v>
      </c>
      <c r="M9" s="1" t="s">
        <v>17</v>
      </c>
    </row>
    <row r="10" spans="1:13" s="2" customFormat="1">
      <c r="A10" s="2" t="s">
        <v>5</v>
      </c>
      <c r="B10" s="2">
        <v>8</v>
      </c>
      <c r="C10" s="2">
        <f>B10/B14</f>
        <v>0.16</v>
      </c>
      <c r="D10" s="2">
        <f>D33</f>
        <v>12.5</v>
      </c>
      <c r="E10" s="2">
        <v>11</v>
      </c>
      <c r="F10" s="2">
        <f>E10/E14</f>
        <v>0.22</v>
      </c>
      <c r="G10" s="2">
        <f>D33</f>
        <v>12.5</v>
      </c>
      <c r="H10" s="2">
        <f>B10+E10</f>
        <v>19</v>
      </c>
      <c r="I10" s="2">
        <f>H10/H14</f>
        <v>0.19</v>
      </c>
      <c r="J10" s="2">
        <f>E33</f>
        <v>25</v>
      </c>
      <c r="K10" s="2">
        <f>H3+H10</f>
        <v>39</v>
      </c>
      <c r="L10" s="2">
        <f>K10/K14</f>
        <v>0.19500000000000001</v>
      </c>
      <c r="M10" s="2">
        <f>G33</f>
        <v>50</v>
      </c>
    </row>
    <row r="11" spans="1:13" s="3" customFormat="1">
      <c r="A11" s="3" t="s">
        <v>6</v>
      </c>
      <c r="B11" s="3">
        <v>21</v>
      </c>
      <c r="C11" s="3">
        <f>B11/B14</f>
        <v>0.42</v>
      </c>
      <c r="D11" s="3">
        <f>D34</f>
        <v>12.5</v>
      </c>
      <c r="E11" s="3">
        <v>15</v>
      </c>
      <c r="F11" s="3">
        <f>E11/E14</f>
        <v>0.3</v>
      </c>
      <c r="G11" s="3">
        <f>D34</f>
        <v>12.5</v>
      </c>
      <c r="H11" s="3">
        <f>B11+E11</f>
        <v>36</v>
      </c>
      <c r="I11" s="3">
        <f>H11/H14</f>
        <v>0.36</v>
      </c>
      <c r="J11" s="3">
        <f>E34</f>
        <v>25</v>
      </c>
      <c r="K11" s="3">
        <f>H4+H11</f>
        <v>60</v>
      </c>
      <c r="L11" s="3">
        <f>K11/K14</f>
        <v>0.3</v>
      </c>
      <c r="M11" s="3">
        <f>G34</f>
        <v>50</v>
      </c>
    </row>
    <row r="12" spans="1:13" s="4" customFormat="1">
      <c r="A12" s="4" t="s">
        <v>7</v>
      </c>
      <c r="B12" s="4">
        <v>6</v>
      </c>
      <c r="C12" s="4">
        <f>B12/B14</f>
        <v>0.12</v>
      </c>
      <c r="D12" s="4">
        <f>D35</f>
        <v>8.3333333333333321</v>
      </c>
      <c r="E12" s="4">
        <v>10</v>
      </c>
      <c r="F12" s="4">
        <f>E12/E14</f>
        <v>0.2</v>
      </c>
      <c r="G12" s="4">
        <f>D35</f>
        <v>8.3333333333333321</v>
      </c>
      <c r="H12" s="4">
        <f>B12+E12</f>
        <v>16</v>
      </c>
      <c r="I12" s="4">
        <f>H12/H14</f>
        <v>0.16</v>
      </c>
      <c r="J12" s="4">
        <f>E35</f>
        <v>16.666666666666664</v>
      </c>
      <c r="K12" s="4">
        <f>H5+H12</f>
        <v>40</v>
      </c>
      <c r="L12" s="4">
        <f>K12/K14</f>
        <v>0.2</v>
      </c>
      <c r="M12" s="4">
        <f>G35</f>
        <v>33.333333333333329</v>
      </c>
    </row>
    <row r="13" spans="1:13" s="5" customFormat="1">
      <c r="A13" s="5" t="s">
        <v>8</v>
      </c>
      <c r="B13" s="5">
        <v>15</v>
      </c>
      <c r="C13" s="5">
        <f>B13/B14</f>
        <v>0.3</v>
      </c>
      <c r="D13" s="5">
        <f>D36</f>
        <v>16.666666666666664</v>
      </c>
      <c r="E13" s="5">
        <v>14</v>
      </c>
      <c r="F13" s="5">
        <f>E13/E14</f>
        <v>0.28000000000000003</v>
      </c>
      <c r="G13" s="5">
        <f>D36</f>
        <v>16.666666666666664</v>
      </c>
      <c r="H13" s="5">
        <f>B13+E13</f>
        <v>29</v>
      </c>
      <c r="I13" s="5">
        <f>H13/H14</f>
        <v>0.28999999999999998</v>
      </c>
      <c r="J13" s="5">
        <f>E36</f>
        <v>33.333333333333329</v>
      </c>
      <c r="K13" s="5">
        <f>H6+H13</f>
        <v>61</v>
      </c>
      <c r="L13" s="5">
        <f>K13/K14</f>
        <v>0.30499999999999999</v>
      </c>
      <c r="M13" s="5">
        <f>G36</f>
        <v>66.666666666666657</v>
      </c>
    </row>
    <row r="14" spans="1:13">
      <c r="A14" s="1" t="s">
        <v>9</v>
      </c>
      <c r="B14" s="1">
        <f>SUM(B10:B13)</f>
        <v>50</v>
      </c>
      <c r="C14" s="1">
        <f>SUM(C10:C13)</f>
        <v>1</v>
      </c>
      <c r="D14" s="1">
        <f>D37</f>
        <v>49.999999999999993</v>
      </c>
      <c r="E14" s="1">
        <f>SUM(E10:E13)</f>
        <v>50</v>
      </c>
      <c r="F14" s="1">
        <f>SUM(F10:F13)</f>
        <v>1</v>
      </c>
      <c r="G14" s="1">
        <f>D37</f>
        <v>49.999999999999993</v>
      </c>
      <c r="H14" s="1">
        <f>SUM(H10:H13)</f>
        <v>100</v>
      </c>
      <c r="I14" s="1">
        <f>SUM(I10:I13)</f>
        <v>1</v>
      </c>
      <c r="J14" s="1">
        <f>E37</f>
        <v>99.999999999999986</v>
      </c>
      <c r="K14" s="1">
        <f>SUM(K10:K13)</f>
        <v>200</v>
      </c>
      <c r="L14" s="1">
        <f>SUM(L10:L13)</f>
        <v>1</v>
      </c>
      <c r="M14" s="1">
        <f>G37</f>
        <v>199.99999999999997</v>
      </c>
    </row>
    <row r="15" spans="1:13">
      <c r="A15" s="1" t="s">
        <v>18</v>
      </c>
      <c r="E15" s="1" t="s">
        <v>19</v>
      </c>
      <c r="H15" s="1" t="s">
        <v>20</v>
      </c>
      <c r="K15" s="1" t="s">
        <v>21</v>
      </c>
    </row>
    <row r="16" spans="1:13">
      <c r="A16" s="1" t="s">
        <v>1</v>
      </c>
      <c r="B16" s="1" t="s">
        <v>2</v>
      </c>
      <c r="C16" s="1" t="s">
        <v>3</v>
      </c>
      <c r="D16" s="1" t="s">
        <v>4</v>
      </c>
      <c r="E16" s="1" t="s">
        <v>2</v>
      </c>
      <c r="F16" s="1" t="s">
        <v>3</v>
      </c>
      <c r="G16" s="1" t="s">
        <v>4</v>
      </c>
      <c r="H16" s="1" t="s">
        <v>2</v>
      </c>
      <c r="I16" s="1" t="s">
        <v>3</v>
      </c>
      <c r="J16" s="1" t="s">
        <v>12</v>
      </c>
      <c r="K16" s="1" t="s">
        <v>2</v>
      </c>
      <c r="L16" s="1" t="s">
        <v>3</v>
      </c>
      <c r="M16" s="1" t="s">
        <v>17</v>
      </c>
    </row>
    <row r="17" spans="1:13" s="2" customFormat="1">
      <c r="A17" s="2" t="s">
        <v>5</v>
      </c>
      <c r="B17" s="2">
        <v>14</v>
      </c>
      <c r="C17" s="2">
        <f>B17/B21</f>
        <v>0.28000000000000003</v>
      </c>
      <c r="D17" s="2">
        <f>D33</f>
        <v>12.5</v>
      </c>
      <c r="E17" s="2">
        <v>14</v>
      </c>
      <c r="F17" s="2">
        <f>E17/E21</f>
        <v>0.28000000000000003</v>
      </c>
      <c r="G17" s="2">
        <f>D33</f>
        <v>12.5</v>
      </c>
      <c r="H17" s="2">
        <f>B17+E17</f>
        <v>28</v>
      </c>
      <c r="I17" s="2">
        <f>H17/H21</f>
        <v>0.28000000000000003</v>
      </c>
      <c r="J17" s="2">
        <f>E33</f>
        <v>25</v>
      </c>
      <c r="K17" s="2">
        <f>H10+H17</f>
        <v>47</v>
      </c>
      <c r="L17" s="2">
        <f>K17/K21</f>
        <v>0.23499999999999999</v>
      </c>
      <c r="M17" s="2">
        <f>G33</f>
        <v>50</v>
      </c>
    </row>
    <row r="18" spans="1:13" s="3" customFormat="1">
      <c r="A18" s="3" t="s">
        <v>6</v>
      </c>
      <c r="B18" s="3">
        <v>10</v>
      </c>
      <c r="C18" s="3">
        <f>B18/B21</f>
        <v>0.2</v>
      </c>
      <c r="D18" s="3">
        <f>D34</f>
        <v>12.5</v>
      </c>
      <c r="E18" s="3">
        <v>10</v>
      </c>
      <c r="F18" s="3">
        <f>E18/E21</f>
        <v>0.2</v>
      </c>
      <c r="G18" s="3">
        <f>D34</f>
        <v>12.5</v>
      </c>
      <c r="H18" s="3">
        <f>B18+E18</f>
        <v>20</v>
      </c>
      <c r="I18" s="3">
        <f>H18/H21</f>
        <v>0.2</v>
      </c>
      <c r="J18" s="3">
        <f>E34</f>
        <v>25</v>
      </c>
      <c r="K18" s="3">
        <f>H11+H18</f>
        <v>56</v>
      </c>
      <c r="L18" s="3">
        <f>K18/K21</f>
        <v>0.28000000000000003</v>
      </c>
      <c r="M18" s="3">
        <f>G34</f>
        <v>50</v>
      </c>
    </row>
    <row r="19" spans="1:13" s="4" customFormat="1">
      <c r="A19" s="4" t="s">
        <v>7</v>
      </c>
      <c r="B19" s="4">
        <v>10</v>
      </c>
      <c r="C19" s="4">
        <f>B19/B21</f>
        <v>0.2</v>
      </c>
      <c r="D19" s="4">
        <f>D35</f>
        <v>8.3333333333333321</v>
      </c>
      <c r="E19" s="4">
        <v>6</v>
      </c>
      <c r="F19" s="4">
        <f>E19/E21</f>
        <v>0.12</v>
      </c>
      <c r="G19" s="4">
        <f>D35</f>
        <v>8.3333333333333321</v>
      </c>
      <c r="H19" s="4">
        <f>B19+E19</f>
        <v>16</v>
      </c>
      <c r="I19" s="4">
        <f>H19/H21</f>
        <v>0.16</v>
      </c>
      <c r="J19" s="4">
        <f>E35</f>
        <v>16.666666666666664</v>
      </c>
      <c r="K19" s="4">
        <f>H12+H19</f>
        <v>32</v>
      </c>
      <c r="L19" s="4">
        <f>K19/K21</f>
        <v>0.16</v>
      </c>
      <c r="M19" s="4">
        <f>G35</f>
        <v>33.333333333333329</v>
      </c>
    </row>
    <row r="20" spans="1:13" s="5" customFormat="1">
      <c r="A20" s="5" t="s">
        <v>8</v>
      </c>
      <c r="B20" s="5">
        <v>16</v>
      </c>
      <c r="C20" s="5">
        <f>B20/B21</f>
        <v>0.32</v>
      </c>
      <c r="D20" s="5">
        <f>D36</f>
        <v>16.666666666666664</v>
      </c>
      <c r="E20" s="5">
        <v>20</v>
      </c>
      <c r="F20" s="5">
        <f>E20/E21</f>
        <v>0.4</v>
      </c>
      <c r="G20" s="5">
        <f>D36</f>
        <v>16.666666666666664</v>
      </c>
      <c r="H20" s="5">
        <f>B20+E20</f>
        <v>36</v>
      </c>
      <c r="I20" s="5">
        <f>H20/H21</f>
        <v>0.36</v>
      </c>
      <c r="J20" s="5">
        <f>E36</f>
        <v>33.333333333333329</v>
      </c>
      <c r="K20" s="5">
        <f>H13+H20</f>
        <v>65</v>
      </c>
      <c r="L20" s="5">
        <f>K20/K21</f>
        <v>0.32500000000000001</v>
      </c>
      <c r="M20" s="5">
        <f>G36</f>
        <v>66.666666666666657</v>
      </c>
    </row>
    <row r="21" spans="1:13">
      <c r="A21" s="1" t="s">
        <v>9</v>
      </c>
      <c r="B21" s="1">
        <f>SUM(B17:B20)</f>
        <v>50</v>
      </c>
      <c r="C21" s="1">
        <f>SUM(C17:C20)</f>
        <v>1</v>
      </c>
      <c r="D21" s="1">
        <f>D37</f>
        <v>49.999999999999993</v>
      </c>
      <c r="E21" s="1">
        <f>SUM(E17:E20)</f>
        <v>50</v>
      </c>
      <c r="F21" s="1">
        <f>SUM(F17:F20)</f>
        <v>1</v>
      </c>
      <c r="G21" s="1">
        <f>D37</f>
        <v>49.999999999999993</v>
      </c>
      <c r="H21" s="1">
        <f>SUM(H17:H20)</f>
        <v>100</v>
      </c>
      <c r="I21" s="1">
        <f>SUM(I17:I20)</f>
        <v>1</v>
      </c>
      <c r="J21" s="1">
        <f>E37</f>
        <v>99.999999999999986</v>
      </c>
      <c r="K21" s="1">
        <f>SUM(K17:K20)</f>
        <v>200</v>
      </c>
      <c r="L21" s="1">
        <f>SUM(L17:L20)</f>
        <v>1</v>
      </c>
      <c r="M21" s="1">
        <f>G37</f>
        <v>199.99999999999997</v>
      </c>
    </row>
    <row r="22" spans="1:13">
      <c r="A22" s="1" t="s">
        <v>22</v>
      </c>
      <c r="E22" s="1" t="s">
        <v>24</v>
      </c>
      <c r="H22" s="1" t="s">
        <v>25</v>
      </c>
    </row>
    <row r="23" spans="1:13">
      <c r="A23" s="1" t="s">
        <v>1</v>
      </c>
      <c r="B23" s="1" t="s">
        <v>2</v>
      </c>
      <c r="C23" s="1" t="s">
        <v>3</v>
      </c>
      <c r="D23" s="1" t="s">
        <v>23</v>
      </c>
      <c r="E23" s="1" t="s">
        <v>2</v>
      </c>
      <c r="F23" s="1" t="s">
        <v>3</v>
      </c>
      <c r="G23" s="1" t="s">
        <v>23</v>
      </c>
      <c r="H23" s="1" t="s">
        <v>2</v>
      </c>
      <c r="I23" s="1" t="s">
        <v>3</v>
      </c>
      <c r="J23" s="1" t="s">
        <v>30</v>
      </c>
    </row>
    <row r="24" spans="1:13" s="2" customFormat="1">
      <c r="A24" s="2" t="s">
        <v>5</v>
      </c>
      <c r="B24" s="2">
        <f>B3+B10+B17</f>
        <v>34</v>
      </c>
      <c r="C24" s="2">
        <f>B24/B28</f>
        <v>0.22666666666666666</v>
      </c>
      <c r="D24" s="2">
        <f>F33</f>
        <v>37.5</v>
      </c>
      <c r="E24" s="2">
        <f>E3+E10+E17</f>
        <v>33</v>
      </c>
      <c r="F24" s="2">
        <f>E24/E28</f>
        <v>0.22</v>
      </c>
      <c r="G24" s="2">
        <f>F33</f>
        <v>37.5</v>
      </c>
      <c r="H24" s="2">
        <f>H3+H10+H17</f>
        <v>67</v>
      </c>
      <c r="I24" s="2">
        <f>H24/H28</f>
        <v>0.22333333333333333</v>
      </c>
      <c r="J24" s="2">
        <f>I33</f>
        <v>75</v>
      </c>
    </row>
    <row r="25" spans="1:13" s="3" customFormat="1">
      <c r="A25" s="3" t="s">
        <v>6</v>
      </c>
      <c r="B25" s="3">
        <f>B4+B11+B18</f>
        <v>46</v>
      </c>
      <c r="C25" s="3">
        <f>B25/B28</f>
        <v>0.30666666666666664</v>
      </c>
      <c r="D25" s="3">
        <f>F34</f>
        <v>37.5</v>
      </c>
      <c r="E25" s="3">
        <f>E4+E11+E18</f>
        <v>34</v>
      </c>
      <c r="F25" s="3">
        <f>E25/E28</f>
        <v>0.22666666666666666</v>
      </c>
      <c r="G25" s="3">
        <f>F34</f>
        <v>37.5</v>
      </c>
      <c r="H25" s="3">
        <f>H4+H11+H18</f>
        <v>80</v>
      </c>
      <c r="I25" s="3">
        <f>H25/H28</f>
        <v>0.26666666666666666</v>
      </c>
      <c r="J25" s="3">
        <f>I34</f>
        <v>75</v>
      </c>
    </row>
    <row r="26" spans="1:13" s="4" customFormat="1">
      <c r="A26" s="4" t="s">
        <v>7</v>
      </c>
      <c r="B26" s="4">
        <f>B5+B12+B19</f>
        <v>28</v>
      </c>
      <c r="C26" s="4">
        <f>B26/B28</f>
        <v>0.18666666666666668</v>
      </c>
      <c r="D26" s="4">
        <f>F35</f>
        <v>25</v>
      </c>
      <c r="E26" s="4">
        <f>E5+E12+E19</f>
        <v>28</v>
      </c>
      <c r="F26" s="4">
        <f>E26/E28</f>
        <v>0.18666666666666668</v>
      </c>
      <c r="G26" s="4">
        <f>F35</f>
        <v>25</v>
      </c>
      <c r="H26" s="4">
        <f>H5+H12+H19</f>
        <v>56</v>
      </c>
      <c r="I26" s="4">
        <f>H26/H28</f>
        <v>0.18666666666666668</v>
      </c>
      <c r="J26" s="4">
        <f>I35</f>
        <v>50</v>
      </c>
    </row>
    <row r="27" spans="1:13" s="5" customFormat="1">
      <c r="A27" s="5" t="s">
        <v>8</v>
      </c>
      <c r="B27" s="5">
        <f>B6+B13+B20</f>
        <v>42</v>
      </c>
      <c r="C27" s="5">
        <f>B27/B28</f>
        <v>0.28000000000000003</v>
      </c>
      <c r="D27" s="5">
        <f>F36</f>
        <v>50</v>
      </c>
      <c r="E27" s="5">
        <f>E6+E13+E20</f>
        <v>55</v>
      </c>
      <c r="F27" s="5">
        <f>E27/E28</f>
        <v>0.36666666666666664</v>
      </c>
      <c r="G27" s="5">
        <f>F36</f>
        <v>50</v>
      </c>
      <c r="H27" s="5">
        <f>H6+H13+H20</f>
        <v>97</v>
      </c>
      <c r="I27" s="5">
        <f>H27/H28</f>
        <v>0.32333333333333331</v>
      </c>
      <c r="J27" s="5">
        <f>I36</f>
        <v>100</v>
      </c>
    </row>
    <row r="28" spans="1:13">
      <c r="A28" s="1" t="s">
        <v>9</v>
      </c>
      <c r="B28" s="1">
        <f>SUM(B24:B27)</f>
        <v>150</v>
      </c>
      <c r="C28" s="1">
        <f>SUM(C24:C27)</f>
        <v>1</v>
      </c>
      <c r="D28" s="1">
        <f>F37</f>
        <v>150</v>
      </c>
      <c r="E28" s="1">
        <f>SUM(E24:E27)</f>
        <v>150</v>
      </c>
      <c r="F28" s="1">
        <f>SUM(F24:F27)</f>
        <v>1</v>
      </c>
      <c r="G28" s="1">
        <f>F37</f>
        <v>150</v>
      </c>
      <c r="H28" s="1">
        <f>SUM(H24:H27)</f>
        <v>300</v>
      </c>
      <c r="I28" s="1">
        <f>SUM(I24:I27)</f>
        <v>1</v>
      </c>
      <c r="J28" s="1">
        <f>I37</f>
        <v>300</v>
      </c>
    </row>
    <row r="31" spans="1:13">
      <c r="A31" s="1" t="s">
        <v>26</v>
      </c>
    </row>
    <row r="32" spans="1:13">
      <c r="A32" s="1" t="s">
        <v>1</v>
      </c>
      <c r="B32" s="1" t="s">
        <v>27</v>
      </c>
      <c r="C32" s="1" t="s">
        <v>28</v>
      </c>
      <c r="D32" s="1" t="s">
        <v>4</v>
      </c>
      <c r="E32" s="1" t="s">
        <v>12</v>
      </c>
      <c r="F32" s="1" t="s">
        <v>23</v>
      </c>
      <c r="G32" s="1" t="s">
        <v>17</v>
      </c>
      <c r="H32" s="1" t="s">
        <v>29</v>
      </c>
      <c r="I32" s="1" t="s">
        <v>30</v>
      </c>
    </row>
    <row r="33" spans="1:9" s="2" customFormat="1">
      <c r="A33" s="2" t="s">
        <v>5</v>
      </c>
      <c r="B33" s="2">
        <v>3</v>
      </c>
      <c r="C33" s="2">
        <f>B33/B37</f>
        <v>0.25</v>
      </c>
      <c r="D33" s="2">
        <f>50*C33</f>
        <v>12.5</v>
      </c>
      <c r="E33" s="2">
        <f>100*C33</f>
        <v>25</v>
      </c>
      <c r="F33" s="2">
        <f>150*C33</f>
        <v>37.5</v>
      </c>
      <c r="G33" s="2">
        <f>200*C33</f>
        <v>50</v>
      </c>
      <c r="H33" s="2">
        <f>250*C33</f>
        <v>62.5</v>
      </c>
      <c r="I33" s="2">
        <f>300*C33</f>
        <v>75</v>
      </c>
    </row>
    <row r="34" spans="1:9" s="3" customFormat="1">
      <c r="A34" s="3" t="s">
        <v>6</v>
      </c>
      <c r="B34" s="3">
        <v>3</v>
      </c>
      <c r="C34" s="3">
        <f>B34/B37</f>
        <v>0.25</v>
      </c>
      <c r="D34" s="3">
        <f>50*C34</f>
        <v>12.5</v>
      </c>
      <c r="E34" s="3">
        <f>100*C34</f>
        <v>25</v>
      </c>
      <c r="F34" s="3">
        <f>150*C34</f>
        <v>37.5</v>
      </c>
      <c r="G34" s="3">
        <f>200*C34</f>
        <v>50</v>
      </c>
      <c r="H34" s="3">
        <f>250*C34</f>
        <v>62.5</v>
      </c>
      <c r="I34" s="3">
        <f>300*C34</f>
        <v>75</v>
      </c>
    </row>
    <row r="35" spans="1:9" s="4" customFormat="1">
      <c r="A35" s="4" t="s">
        <v>7</v>
      </c>
      <c r="B35" s="4">
        <v>2</v>
      </c>
      <c r="C35" s="4">
        <f>B35/B37</f>
        <v>0.16666666666666666</v>
      </c>
      <c r="D35" s="4">
        <f>50*C35</f>
        <v>8.3333333333333321</v>
      </c>
      <c r="E35" s="4">
        <f>100*C35</f>
        <v>16.666666666666664</v>
      </c>
      <c r="F35" s="4">
        <f>150*C35</f>
        <v>25</v>
      </c>
      <c r="G35" s="4">
        <f>200*C35</f>
        <v>33.333333333333329</v>
      </c>
      <c r="H35" s="4">
        <f>250*C35</f>
        <v>41.666666666666664</v>
      </c>
      <c r="I35" s="4">
        <f>300*C35</f>
        <v>50</v>
      </c>
    </row>
    <row r="36" spans="1:9" s="5" customFormat="1">
      <c r="A36" s="5" t="s">
        <v>8</v>
      </c>
      <c r="B36" s="5">
        <v>4</v>
      </c>
      <c r="C36" s="5">
        <f>B36/B37</f>
        <v>0.33333333333333331</v>
      </c>
      <c r="D36" s="5">
        <f>50*C36</f>
        <v>16.666666666666664</v>
      </c>
      <c r="E36" s="5">
        <f>100*C36</f>
        <v>33.333333333333329</v>
      </c>
      <c r="F36" s="5">
        <f>150*C36</f>
        <v>50</v>
      </c>
      <c r="G36" s="5">
        <f>200*C36</f>
        <v>66.666666666666657</v>
      </c>
      <c r="H36" s="5">
        <f>250*C36</f>
        <v>83.333333333333329</v>
      </c>
      <c r="I36" s="5">
        <f>300*C36</f>
        <v>100</v>
      </c>
    </row>
    <row r="37" spans="1:9">
      <c r="A37" s="1" t="s">
        <v>9</v>
      </c>
      <c r="B37" s="1">
        <f t="shared" ref="B37:I37" si="0">SUM(B33:B36)</f>
        <v>12</v>
      </c>
      <c r="C37" s="1">
        <f t="shared" si="0"/>
        <v>1</v>
      </c>
      <c r="D37" s="1">
        <f t="shared" si="0"/>
        <v>49.999999999999993</v>
      </c>
      <c r="E37" s="1">
        <f t="shared" si="0"/>
        <v>99.999999999999986</v>
      </c>
      <c r="F37" s="1">
        <f t="shared" si="0"/>
        <v>150</v>
      </c>
      <c r="G37" s="1">
        <f t="shared" si="0"/>
        <v>199.99999999999997</v>
      </c>
      <c r="H37" s="1">
        <f t="shared" si="0"/>
        <v>250</v>
      </c>
      <c r="I37" s="1">
        <f t="shared" si="0"/>
        <v>300</v>
      </c>
    </row>
    <row r="39" spans="1:9">
      <c r="A39" s="1" t="s">
        <v>1</v>
      </c>
      <c r="B39" s="1" t="s">
        <v>27</v>
      </c>
      <c r="C39" s="1" t="s">
        <v>28</v>
      </c>
      <c r="D39" s="1" t="s">
        <v>4</v>
      </c>
      <c r="E39" s="1" t="s">
        <v>12</v>
      </c>
      <c r="F39" s="1" t="s">
        <v>23</v>
      </c>
      <c r="G39" s="1" t="s">
        <v>17</v>
      </c>
      <c r="H39" s="1" t="s">
        <v>29</v>
      </c>
      <c r="I39" s="1" t="s">
        <v>30</v>
      </c>
    </row>
    <row r="40" spans="1:9">
      <c r="A40" s="2" t="s">
        <v>5</v>
      </c>
      <c r="B40" s="2">
        <v>6</v>
      </c>
      <c r="C40" s="2">
        <f>B40/B44</f>
        <v>0.25</v>
      </c>
      <c r="D40" s="2">
        <f>50*C40</f>
        <v>12.5</v>
      </c>
      <c r="E40" s="2">
        <f>100*C40</f>
        <v>25</v>
      </c>
      <c r="F40" s="2">
        <f>150*C40</f>
        <v>37.5</v>
      </c>
      <c r="G40" s="2">
        <f>200*C40</f>
        <v>50</v>
      </c>
      <c r="H40" s="2">
        <f>250*C40</f>
        <v>62.5</v>
      </c>
      <c r="I40" s="2">
        <f>300*C40</f>
        <v>75</v>
      </c>
    </row>
    <row r="41" spans="1:9">
      <c r="A41" s="3" t="s">
        <v>6</v>
      </c>
      <c r="B41" s="3">
        <v>6</v>
      </c>
      <c r="C41" s="3">
        <f>B41/B44</f>
        <v>0.25</v>
      </c>
      <c r="D41" s="3">
        <f>50*C41</f>
        <v>12.5</v>
      </c>
      <c r="E41" s="3">
        <f>100*C41</f>
        <v>25</v>
      </c>
      <c r="F41" s="3">
        <f>150*C41</f>
        <v>37.5</v>
      </c>
      <c r="G41" s="3">
        <f>200*C41</f>
        <v>50</v>
      </c>
      <c r="H41" s="3">
        <f>250*C41</f>
        <v>62.5</v>
      </c>
      <c r="I41" s="3">
        <f>300*C41</f>
        <v>75</v>
      </c>
    </row>
    <row r="42" spans="1:9">
      <c r="A42" s="4" t="s">
        <v>7</v>
      </c>
      <c r="B42" s="4">
        <v>4</v>
      </c>
      <c r="C42" s="4">
        <f>B42/B44</f>
        <v>0.16666666666666666</v>
      </c>
      <c r="D42" s="4">
        <f>50*C42</f>
        <v>8.3333333333333321</v>
      </c>
      <c r="E42" s="4">
        <f>100*C42</f>
        <v>16.666666666666664</v>
      </c>
      <c r="F42" s="4">
        <f>150*C42</f>
        <v>25</v>
      </c>
      <c r="G42" s="4">
        <f>200*C42</f>
        <v>33.333333333333329</v>
      </c>
      <c r="H42" s="4">
        <f>250*C42</f>
        <v>41.666666666666664</v>
      </c>
      <c r="I42" s="4">
        <f>300*C42</f>
        <v>50</v>
      </c>
    </row>
    <row r="43" spans="1:9">
      <c r="A43" s="5" t="s">
        <v>8</v>
      </c>
      <c r="B43" s="5">
        <v>8</v>
      </c>
      <c r="C43" s="5">
        <f>B43/B44</f>
        <v>0.33333333333333331</v>
      </c>
      <c r="D43" s="5">
        <f>50*C43</f>
        <v>16.666666666666664</v>
      </c>
      <c r="E43" s="5">
        <f>100*C43</f>
        <v>33.333333333333329</v>
      </c>
      <c r="F43" s="5">
        <f>150*C43</f>
        <v>50</v>
      </c>
      <c r="G43" s="5">
        <f>200*C43</f>
        <v>66.666666666666657</v>
      </c>
      <c r="H43" s="5">
        <f>250*C43</f>
        <v>83.333333333333329</v>
      </c>
      <c r="I43" s="5">
        <f>300*C43</f>
        <v>100</v>
      </c>
    </row>
    <row r="44" spans="1:9">
      <c r="A44" s="1" t="s">
        <v>9</v>
      </c>
      <c r="B44" s="1">
        <f t="shared" ref="B44:I44" si="1">SUM(B40:B43)</f>
        <v>24</v>
      </c>
      <c r="C44" s="1">
        <f t="shared" si="1"/>
        <v>1</v>
      </c>
      <c r="D44" s="1">
        <f t="shared" si="1"/>
        <v>49.999999999999993</v>
      </c>
      <c r="E44" s="1">
        <f t="shared" si="1"/>
        <v>99.999999999999986</v>
      </c>
      <c r="F44" s="1">
        <f t="shared" si="1"/>
        <v>150</v>
      </c>
      <c r="G44" s="1">
        <f t="shared" si="1"/>
        <v>199.99999999999997</v>
      </c>
      <c r="H44" s="1">
        <f t="shared" si="1"/>
        <v>250</v>
      </c>
      <c r="I44" s="1">
        <f t="shared" si="1"/>
        <v>300</v>
      </c>
    </row>
    <row r="1048576" spans="5:5">
      <c r="E1048576" s="1">
        <f>100*B1048576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8576"/>
  <sheetViews>
    <sheetView workbookViewId="0">
      <selection activeCell="H37" sqref="H37"/>
    </sheetView>
  </sheetViews>
  <sheetFormatPr defaultRowHeight="11.25"/>
  <cols>
    <col min="1" max="1" width="9.140625" style="1"/>
    <col min="2" max="2" width="6" style="1" customWidth="1"/>
    <col min="3" max="3" width="7" style="1" customWidth="1"/>
    <col min="4" max="4" width="8.5703125" style="1" customWidth="1"/>
    <col min="5" max="5" width="9.5703125" style="1" customWidth="1"/>
    <col min="6" max="6" width="9.85546875" style="1" customWidth="1"/>
    <col min="7" max="7" width="10.85546875" style="1" customWidth="1"/>
    <col min="8" max="9" width="10" style="1" customWidth="1"/>
    <col min="10" max="16384" width="9.140625" style="1"/>
  </cols>
  <sheetData>
    <row r="1" spans="1:13">
      <c r="A1" s="1" t="s">
        <v>0</v>
      </c>
      <c r="E1" s="1" t="s">
        <v>10</v>
      </c>
      <c r="H1" s="1" t="s">
        <v>11</v>
      </c>
    </row>
    <row r="2" spans="1:13">
      <c r="A2" s="1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  <c r="G2" s="1" t="s">
        <v>4</v>
      </c>
      <c r="H2" s="1" t="s">
        <v>2</v>
      </c>
      <c r="I2" s="1" t="s">
        <v>3</v>
      </c>
      <c r="J2" s="1" t="s">
        <v>12</v>
      </c>
    </row>
    <row r="3" spans="1:13" s="2" customFormat="1">
      <c r="A3" s="2" t="s">
        <v>5</v>
      </c>
      <c r="B3" s="2">
        <v>12</v>
      </c>
      <c r="C3" s="2">
        <f>B3/B7</f>
        <v>0.24</v>
      </c>
      <c r="D3" s="2">
        <f>D33</f>
        <v>14.285714285714285</v>
      </c>
      <c r="E3" s="2">
        <v>13</v>
      </c>
      <c r="F3" s="2">
        <f>E3/E7</f>
        <v>0.26</v>
      </c>
      <c r="G3" s="2">
        <f>D33</f>
        <v>14.285714285714285</v>
      </c>
      <c r="H3" s="2">
        <f>B3+E3</f>
        <v>25</v>
      </c>
      <c r="I3" s="2">
        <f>H3/H7</f>
        <v>0.25</v>
      </c>
      <c r="J3" s="2">
        <f>E33</f>
        <v>28.571428571428569</v>
      </c>
    </row>
    <row r="4" spans="1:13" s="3" customFormat="1">
      <c r="A4" s="3" t="s">
        <v>6</v>
      </c>
      <c r="B4" s="3">
        <v>14</v>
      </c>
      <c r="C4" s="3">
        <f>B4/B7</f>
        <v>0.28000000000000003</v>
      </c>
      <c r="D4" s="3">
        <f>D34</f>
        <v>14.285714285714285</v>
      </c>
      <c r="E4" s="3">
        <v>17</v>
      </c>
      <c r="F4" s="3">
        <f>E4/E7</f>
        <v>0.34</v>
      </c>
      <c r="G4" s="3">
        <f>D34</f>
        <v>14.285714285714285</v>
      </c>
      <c r="H4" s="3">
        <f>B4+E4</f>
        <v>31</v>
      </c>
      <c r="I4" s="3">
        <f>H4/H7</f>
        <v>0.31</v>
      </c>
      <c r="J4" s="3">
        <f>E34</f>
        <v>28.571428571428569</v>
      </c>
    </row>
    <row r="5" spans="1:13" s="4" customFormat="1">
      <c r="A5" s="4" t="s">
        <v>7</v>
      </c>
      <c r="B5" s="4">
        <v>5</v>
      </c>
      <c r="C5" s="4">
        <f>B5/B7</f>
        <v>0.1</v>
      </c>
      <c r="D5" s="4">
        <f>D35</f>
        <v>3.5714285714285712</v>
      </c>
      <c r="E5" s="4">
        <v>5</v>
      </c>
      <c r="F5" s="4">
        <f>E5/E7</f>
        <v>0.1</v>
      </c>
      <c r="G5" s="4">
        <f>D35</f>
        <v>3.5714285714285712</v>
      </c>
      <c r="H5" s="4">
        <f>B5+E5</f>
        <v>10</v>
      </c>
      <c r="I5" s="4">
        <f>H5/H7</f>
        <v>0.1</v>
      </c>
      <c r="J5" s="4">
        <f>E35</f>
        <v>7.1428571428571423</v>
      </c>
    </row>
    <row r="6" spans="1:13" s="5" customFormat="1">
      <c r="A6" s="5" t="s">
        <v>8</v>
      </c>
      <c r="B6" s="5">
        <v>19</v>
      </c>
      <c r="C6" s="5">
        <f>B6/B7</f>
        <v>0.38</v>
      </c>
      <c r="D6" s="5">
        <f>D36</f>
        <v>17.857142857142858</v>
      </c>
      <c r="E6" s="5">
        <v>15</v>
      </c>
      <c r="F6" s="5">
        <f>E6/E7</f>
        <v>0.3</v>
      </c>
      <c r="G6" s="5">
        <f>D36</f>
        <v>17.857142857142858</v>
      </c>
      <c r="H6" s="5">
        <f>B6+E6</f>
        <v>34</v>
      </c>
      <c r="I6" s="5">
        <f>H6/H7</f>
        <v>0.34</v>
      </c>
      <c r="J6" s="5">
        <f>E36</f>
        <v>35.714285714285715</v>
      </c>
    </row>
    <row r="7" spans="1:13">
      <c r="A7" s="1" t="s">
        <v>9</v>
      </c>
      <c r="B7" s="1">
        <f>SUM(B3:B6)</f>
        <v>50</v>
      </c>
      <c r="C7" s="1">
        <f>SUM(C3:C6)</f>
        <v>1</v>
      </c>
      <c r="D7" s="1">
        <f>D37</f>
        <v>50</v>
      </c>
      <c r="E7" s="1">
        <f>SUM(E3:E6)</f>
        <v>50</v>
      </c>
      <c r="F7" s="1">
        <f>SUM(F3:F6)</f>
        <v>1</v>
      </c>
      <c r="G7" s="1">
        <f>D37</f>
        <v>50</v>
      </c>
      <c r="H7" s="1">
        <f>SUM(H3:H6)</f>
        <v>100</v>
      </c>
      <c r="I7" s="1">
        <f>SUM(I3:I6)</f>
        <v>1</v>
      </c>
      <c r="J7" s="1">
        <f>E37</f>
        <v>100</v>
      </c>
    </row>
    <row r="8" spans="1:13">
      <c r="A8" s="1" t="s">
        <v>13</v>
      </c>
      <c r="E8" s="1" t="s">
        <v>14</v>
      </c>
      <c r="H8" s="1" t="s">
        <v>15</v>
      </c>
      <c r="K8" s="1" t="s">
        <v>16</v>
      </c>
    </row>
    <row r="9" spans="1:13">
      <c r="A9" s="1" t="s">
        <v>1</v>
      </c>
      <c r="B9" s="1" t="s">
        <v>2</v>
      </c>
      <c r="C9" s="1" t="s">
        <v>3</v>
      </c>
      <c r="D9" s="1" t="s">
        <v>4</v>
      </c>
      <c r="E9" s="1" t="s">
        <v>2</v>
      </c>
      <c r="F9" s="1" t="s">
        <v>3</v>
      </c>
      <c r="G9" s="1" t="s">
        <v>4</v>
      </c>
      <c r="H9" s="1" t="s">
        <v>2</v>
      </c>
      <c r="I9" s="1" t="s">
        <v>3</v>
      </c>
      <c r="J9" s="1" t="s">
        <v>12</v>
      </c>
      <c r="K9" s="1" t="s">
        <v>2</v>
      </c>
      <c r="L9" s="1" t="s">
        <v>3</v>
      </c>
      <c r="M9" s="1" t="s">
        <v>17</v>
      </c>
    </row>
    <row r="10" spans="1:13" s="2" customFormat="1">
      <c r="A10" s="2" t="s">
        <v>5</v>
      </c>
      <c r="B10" s="2">
        <v>19</v>
      </c>
      <c r="C10" s="2">
        <f>B10/B14</f>
        <v>0.38</v>
      </c>
      <c r="D10" s="2">
        <f>D33</f>
        <v>14.285714285714285</v>
      </c>
      <c r="E10" s="2">
        <v>11</v>
      </c>
      <c r="F10" s="2">
        <f>E10/E14</f>
        <v>0.22</v>
      </c>
      <c r="G10" s="2">
        <f>D33</f>
        <v>14.285714285714285</v>
      </c>
      <c r="H10" s="2">
        <f>B10+E10</f>
        <v>30</v>
      </c>
      <c r="I10" s="2">
        <f>H10/H14</f>
        <v>0.3</v>
      </c>
      <c r="J10" s="2">
        <f>E33</f>
        <v>28.571428571428569</v>
      </c>
      <c r="K10" s="2">
        <f>H3+H10</f>
        <v>55</v>
      </c>
      <c r="L10" s="2">
        <f>K10/K14</f>
        <v>0.27500000000000002</v>
      </c>
      <c r="M10" s="2">
        <f>G33</f>
        <v>57.142857142857139</v>
      </c>
    </row>
    <row r="11" spans="1:13" s="3" customFormat="1">
      <c r="A11" s="3" t="s">
        <v>6</v>
      </c>
      <c r="B11" s="3">
        <v>13</v>
      </c>
      <c r="C11" s="3">
        <f>B11/B14</f>
        <v>0.26</v>
      </c>
      <c r="D11" s="3">
        <f>D34</f>
        <v>14.285714285714285</v>
      </c>
      <c r="E11" s="3">
        <v>21</v>
      </c>
      <c r="F11" s="3">
        <f>E11/E14</f>
        <v>0.42</v>
      </c>
      <c r="G11" s="3">
        <f>D34</f>
        <v>14.285714285714285</v>
      </c>
      <c r="H11" s="3">
        <f>B11+E11</f>
        <v>34</v>
      </c>
      <c r="I11" s="3">
        <f>H11/H14</f>
        <v>0.34</v>
      </c>
      <c r="J11" s="3">
        <f>E34</f>
        <v>28.571428571428569</v>
      </c>
      <c r="K11" s="3">
        <f>H4+H11</f>
        <v>65</v>
      </c>
      <c r="L11" s="3">
        <f>K11/K14</f>
        <v>0.32500000000000001</v>
      </c>
      <c r="M11" s="3">
        <f>G34</f>
        <v>57.142857142857139</v>
      </c>
    </row>
    <row r="12" spans="1:13" s="4" customFormat="1">
      <c r="A12" s="4" t="s">
        <v>7</v>
      </c>
      <c r="B12" s="4">
        <v>6</v>
      </c>
      <c r="C12" s="4">
        <f>B12/B14</f>
        <v>0.12</v>
      </c>
      <c r="D12" s="4">
        <f>D35</f>
        <v>3.5714285714285712</v>
      </c>
      <c r="E12" s="4">
        <v>3</v>
      </c>
      <c r="F12" s="4">
        <f>E12/E14</f>
        <v>0.06</v>
      </c>
      <c r="G12" s="4">
        <f>D35</f>
        <v>3.5714285714285712</v>
      </c>
      <c r="H12" s="4">
        <f>B12+E12</f>
        <v>9</v>
      </c>
      <c r="I12" s="4">
        <f>H12/H14</f>
        <v>0.09</v>
      </c>
      <c r="J12" s="4">
        <f>E35</f>
        <v>7.1428571428571423</v>
      </c>
      <c r="K12" s="4">
        <f>H5+H12</f>
        <v>19</v>
      </c>
      <c r="L12" s="4">
        <f>K12/K14</f>
        <v>9.5000000000000001E-2</v>
      </c>
      <c r="M12" s="4">
        <f>G35</f>
        <v>14.285714285714285</v>
      </c>
    </row>
    <row r="13" spans="1:13" s="5" customFormat="1">
      <c r="A13" s="5" t="s">
        <v>8</v>
      </c>
      <c r="B13" s="5">
        <v>12</v>
      </c>
      <c r="C13" s="5">
        <f>B13/B14</f>
        <v>0.24</v>
      </c>
      <c r="D13" s="5">
        <f>D36</f>
        <v>17.857142857142858</v>
      </c>
      <c r="E13" s="5">
        <v>15</v>
      </c>
      <c r="F13" s="5">
        <f>E13/E14</f>
        <v>0.3</v>
      </c>
      <c r="G13" s="5">
        <f>D36</f>
        <v>17.857142857142858</v>
      </c>
      <c r="H13" s="5">
        <f>B13+E13</f>
        <v>27</v>
      </c>
      <c r="I13" s="5">
        <f>H13/H14</f>
        <v>0.27</v>
      </c>
      <c r="J13" s="5">
        <f>E36</f>
        <v>35.714285714285715</v>
      </c>
      <c r="K13" s="5">
        <f>H6+H13</f>
        <v>61</v>
      </c>
      <c r="L13" s="5">
        <f>K13/K14</f>
        <v>0.30499999999999999</v>
      </c>
      <c r="M13" s="5">
        <f>G36</f>
        <v>71.428571428571431</v>
      </c>
    </row>
    <row r="14" spans="1:13">
      <c r="A14" s="1" t="s">
        <v>9</v>
      </c>
      <c r="B14" s="1">
        <f>SUM(B10:B13)</f>
        <v>50</v>
      </c>
      <c r="C14" s="1">
        <f>SUM(C10:C13)</f>
        <v>1</v>
      </c>
      <c r="D14" s="1">
        <f>D37</f>
        <v>50</v>
      </c>
      <c r="E14" s="1">
        <f>SUM(E10:E13)</f>
        <v>50</v>
      </c>
      <c r="F14" s="1">
        <f>SUM(F10:F13)</f>
        <v>1</v>
      </c>
      <c r="G14" s="1">
        <f>D37</f>
        <v>50</v>
      </c>
      <c r="H14" s="1">
        <f>SUM(H10:H13)</f>
        <v>100</v>
      </c>
      <c r="I14" s="1">
        <f>SUM(I10:I13)</f>
        <v>1</v>
      </c>
      <c r="J14" s="1">
        <f>E37</f>
        <v>100</v>
      </c>
      <c r="K14" s="1">
        <f>SUM(K10:K13)</f>
        <v>200</v>
      </c>
      <c r="L14" s="1">
        <f>SUM(L10:L13)</f>
        <v>1</v>
      </c>
      <c r="M14" s="1">
        <f>G37</f>
        <v>200</v>
      </c>
    </row>
    <row r="15" spans="1:13">
      <c r="A15" s="1" t="s">
        <v>18</v>
      </c>
      <c r="E15" s="1" t="s">
        <v>19</v>
      </c>
      <c r="H15" s="1" t="s">
        <v>20</v>
      </c>
      <c r="K15" s="1" t="s">
        <v>21</v>
      </c>
    </row>
    <row r="16" spans="1:13">
      <c r="A16" s="1" t="s">
        <v>1</v>
      </c>
      <c r="B16" s="1" t="s">
        <v>2</v>
      </c>
      <c r="C16" s="1" t="s">
        <v>3</v>
      </c>
      <c r="D16" s="1" t="s">
        <v>4</v>
      </c>
      <c r="E16" s="1" t="s">
        <v>2</v>
      </c>
      <c r="F16" s="1" t="s">
        <v>3</v>
      </c>
      <c r="G16" s="1" t="s">
        <v>4</v>
      </c>
      <c r="H16" s="1" t="s">
        <v>2</v>
      </c>
      <c r="I16" s="1" t="s">
        <v>3</v>
      </c>
      <c r="J16" s="1" t="s">
        <v>12</v>
      </c>
      <c r="K16" s="1" t="s">
        <v>2</v>
      </c>
      <c r="L16" s="1" t="s">
        <v>3</v>
      </c>
      <c r="M16" s="1" t="s">
        <v>17</v>
      </c>
    </row>
    <row r="17" spans="1:13" s="2" customFormat="1">
      <c r="A17" s="2" t="s">
        <v>5</v>
      </c>
      <c r="B17" s="2">
        <v>15</v>
      </c>
      <c r="C17" s="2">
        <f>B17/B21</f>
        <v>0.3</v>
      </c>
      <c r="D17" s="2">
        <f>D33</f>
        <v>14.285714285714285</v>
      </c>
      <c r="E17" s="2">
        <v>17</v>
      </c>
      <c r="F17" s="2">
        <f>E17/E21</f>
        <v>0.34</v>
      </c>
      <c r="G17" s="2">
        <f>D33</f>
        <v>14.285714285714285</v>
      </c>
      <c r="H17" s="2">
        <f>B17+E17</f>
        <v>32</v>
      </c>
      <c r="I17" s="2">
        <f>H17/H21</f>
        <v>0.32</v>
      </c>
      <c r="J17" s="2">
        <f>E33</f>
        <v>28.571428571428569</v>
      </c>
      <c r="K17" s="2">
        <f>H10+H17</f>
        <v>62</v>
      </c>
      <c r="L17" s="2">
        <f>K17/K21</f>
        <v>0.31</v>
      </c>
      <c r="M17" s="2">
        <f>G33</f>
        <v>57.142857142857139</v>
      </c>
    </row>
    <row r="18" spans="1:13" s="3" customFormat="1">
      <c r="A18" s="3" t="s">
        <v>6</v>
      </c>
      <c r="B18" s="3">
        <v>21</v>
      </c>
      <c r="C18" s="3">
        <f>B18/B21</f>
        <v>0.42</v>
      </c>
      <c r="D18" s="3">
        <f>D34</f>
        <v>14.285714285714285</v>
      </c>
      <c r="E18" s="3">
        <v>17</v>
      </c>
      <c r="F18" s="3">
        <f>E18/E21</f>
        <v>0.34</v>
      </c>
      <c r="G18" s="3">
        <f>D34</f>
        <v>14.285714285714285</v>
      </c>
      <c r="H18" s="3">
        <f>B18+E18</f>
        <v>38</v>
      </c>
      <c r="I18" s="3">
        <f>H18/H21</f>
        <v>0.38</v>
      </c>
      <c r="J18" s="3">
        <f>E34</f>
        <v>28.571428571428569</v>
      </c>
      <c r="K18" s="3">
        <f>H11+H18</f>
        <v>72</v>
      </c>
      <c r="L18" s="3">
        <f>K18/K21</f>
        <v>0.36</v>
      </c>
      <c r="M18" s="3">
        <f>G34</f>
        <v>57.142857142857139</v>
      </c>
    </row>
    <row r="19" spans="1:13" s="4" customFormat="1">
      <c r="A19" s="4" t="s">
        <v>7</v>
      </c>
      <c r="B19" s="4">
        <v>2</v>
      </c>
      <c r="C19" s="4">
        <f>B19/B21</f>
        <v>0.04</v>
      </c>
      <c r="D19" s="4">
        <f>D35</f>
        <v>3.5714285714285712</v>
      </c>
      <c r="E19" s="4">
        <v>2</v>
      </c>
      <c r="F19" s="4">
        <f>E19/E21</f>
        <v>0.04</v>
      </c>
      <c r="G19" s="4">
        <f>D35</f>
        <v>3.5714285714285712</v>
      </c>
      <c r="H19" s="4">
        <f>B19+E19</f>
        <v>4</v>
      </c>
      <c r="I19" s="4">
        <f>H19/H21</f>
        <v>0.04</v>
      </c>
      <c r="J19" s="4">
        <f>E35</f>
        <v>7.1428571428571423</v>
      </c>
      <c r="K19" s="4">
        <f>H12+H19</f>
        <v>13</v>
      </c>
      <c r="L19" s="4">
        <f>K19/K21</f>
        <v>6.5000000000000002E-2</v>
      </c>
      <c r="M19" s="4">
        <f>G35</f>
        <v>14.285714285714285</v>
      </c>
    </row>
    <row r="20" spans="1:13" s="5" customFormat="1">
      <c r="A20" s="5" t="s">
        <v>8</v>
      </c>
      <c r="B20" s="5">
        <v>12</v>
      </c>
      <c r="C20" s="5">
        <f>B20/B21</f>
        <v>0.24</v>
      </c>
      <c r="D20" s="5">
        <f>D36</f>
        <v>17.857142857142858</v>
      </c>
      <c r="E20" s="5">
        <v>14</v>
      </c>
      <c r="F20" s="5">
        <f>E20/E21</f>
        <v>0.28000000000000003</v>
      </c>
      <c r="G20" s="5">
        <f>D36</f>
        <v>17.857142857142858</v>
      </c>
      <c r="H20" s="5">
        <f>B20+E20</f>
        <v>26</v>
      </c>
      <c r="I20" s="5">
        <f>H20/H21</f>
        <v>0.26</v>
      </c>
      <c r="J20" s="5">
        <f>E36</f>
        <v>35.714285714285715</v>
      </c>
      <c r="K20" s="5">
        <f>H13+H20</f>
        <v>53</v>
      </c>
      <c r="L20" s="5">
        <f>K20/K21</f>
        <v>0.26500000000000001</v>
      </c>
      <c r="M20" s="5">
        <f>G36</f>
        <v>71.428571428571431</v>
      </c>
    </row>
    <row r="21" spans="1:13">
      <c r="A21" s="1" t="s">
        <v>9</v>
      </c>
      <c r="B21" s="1">
        <f>SUM(B17:B20)</f>
        <v>50</v>
      </c>
      <c r="C21" s="1">
        <f>SUM(C17:C20)</f>
        <v>1</v>
      </c>
      <c r="D21" s="1">
        <f>D37</f>
        <v>50</v>
      </c>
      <c r="E21" s="1">
        <f>SUM(E17:E20)</f>
        <v>50</v>
      </c>
      <c r="F21" s="1">
        <f>SUM(F17:F20)</f>
        <v>1</v>
      </c>
      <c r="G21" s="1">
        <f>D37</f>
        <v>50</v>
      </c>
      <c r="H21" s="1">
        <f>SUM(H17:H20)</f>
        <v>100</v>
      </c>
      <c r="I21" s="1">
        <f>SUM(I17:I20)</f>
        <v>1</v>
      </c>
      <c r="J21" s="1">
        <f>E37</f>
        <v>100</v>
      </c>
      <c r="K21" s="1">
        <f>SUM(K17:K20)</f>
        <v>200</v>
      </c>
      <c r="L21" s="1">
        <f>SUM(L17:L20)</f>
        <v>0.99999999999999989</v>
      </c>
      <c r="M21" s="1">
        <f>G37</f>
        <v>200</v>
      </c>
    </row>
    <row r="22" spans="1:13">
      <c r="A22" s="1" t="s">
        <v>22</v>
      </c>
      <c r="E22" s="1" t="s">
        <v>24</v>
      </c>
      <c r="H22" s="1" t="s">
        <v>25</v>
      </c>
    </row>
    <row r="23" spans="1:13">
      <c r="A23" s="1" t="s">
        <v>1</v>
      </c>
      <c r="B23" s="1" t="s">
        <v>2</v>
      </c>
      <c r="C23" s="1" t="s">
        <v>3</v>
      </c>
      <c r="D23" s="1" t="s">
        <v>23</v>
      </c>
      <c r="E23" s="1" t="s">
        <v>2</v>
      </c>
      <c r="F23" s="1" t="s">
        <v>3</v>
      </c>
      <c r="G23" s="1" t="s">
        <v>23</v>
      </c>
      <c r="H23" s="1" t="s">
        <v>2</v>
      </c>
      <c r="I23" s="1" t="s">
        <v>3</v>
      </c>
      <c r="J23" s="1" t="s">
        <v>30</v>
      </c>
    </row>
    <row r="24" spans="1:13" s="2" customFormat="1">
      <c r="A24" s="2" t="s">
        <v>5</v>
      </c>
      <c r="B24" s="2">
        <f>B3+B10+B17</f>
        <v>46</v>
      </c>
      <c r="C24" s="2">
        <f>B24/B28</f>
        <v>0.30666666666666664</v>
      </c>
      <c r="D24" s="2">
        <f>F33</f>
        <v>42.857142857142854</v>
      </c>
      <c r="E24" s="2">
        <f>E3+E10+E17</f>
        <v>41</v>
      </c>
      <c r="F24" s="2">
        <f>E24/E28</f>
        <v>0.27333333333333332</v>
      </c>
      <c r="G24" s="2">
        <f>F33</f>
        <v>42.857142857142854</v>
      </c>
      <c r="H24" s="2">
        <f>H3+H10+H17</f>
        <v>87</v>
      </c>
      <c r="I24" s="2">
        <f>H24/H28</f>
        <v>0.28999999999999998</v>
      </c>
      <c r="J24" s="2">
        <f>I33</f>
        <v>85.714285714285708</v>
      </c>
    </row>
    <row r="25" spans="1:13" s="3" customFormat="1">
      <c r="A25" s="3" t="s">
        <v>6</v>
      </c>
      <c r="B25" s="3">
        <f>B4+B11+B18</f>
        <v>48</v>
      </c>
      <c r="C25" s="3">
        <f>B25/B28</f>
        <v>0.32</v>
      </c>
      <c r="D25" s="3">
        <f>F34</f>
        <v>42.857142857142854</v>
      </c>
      <c r="E25" s="3">
        <f>E4+E11+E18</f>
        <v>55</v>
      </c>
      <c r="F25" s="3">
        <f>E25/E28</f>
        <v>0.36666666666666664</v>
      </c>
      <c r="G25" s="3">
        <f>F34</f>
        <v>42.857142857142854</v>
      </c>
      <c r="H25" s="3">
        <f>H4+H11+H18</f>
        <v>103</v>
      </c>
      <c r="I25" s="3">
        <f>H25/H28</f>
        <v>0.34333333333333332</v>
      </c>
      <c r="J25" s="3">
        <f>I34</f>
        <v>85.714285714285708</v>
      </c>
    </row>
    <row r="26" spans="1:13" s="4" customFormat="1">
      <c r="A26" s="4" t="s">
        <v>7</v>
      </c>
      <c r="B26" s="4">
        <f>B5+B12+B19</f>
        <v>13</v>
      </c>
      <c r="C26" s="4">
        <f>B26/B28</f>
        <v>8.666666666666667E-2</v>
      </c>
      <c r="D26" s="4">
        <f>F35</f>
        <v>10.714285714285714</v>
      </c>
      <c r="E26" s="4">
        <f>E5+E12+E19</f>
        <v>10</v>
      </c>
      <c r="F26" s="4">
        <f>E26/E28</f>
        <v>6.6666666666666666E-2</v>
      </c>
      <c r="G26" s="4">
        <f>F35</f>
        <v>10.714285714285714</v>
      </c>
      <c r="H26" s="4">
        <f>H5+H12+H19</f>
        <v>23</v>
      </c>
      <c r="I26" s="4">
        <f>H26/H28</f>
        <v>7.6666666666666661E-2</v>
      </c>
      <c r="J26" s="4">
        <f>I35</f>
        <v>21.428571428571427</v>
      </c>
    </row>
    <row r="27" spans="1:13" s="5" customFormat="1">
      <c r="A27" s="5" t="s">
        <v>8</v>
      </c>
      <c r="B27" s="5">
        <f>B6+B13+B20</f>
        <v>43</v>
      </c>
      <c r="C27" s="5">
        <f>B27/B28</f>
        <v>0.28666666666666668</v>
      </c>
      <c r="D27" s="5">
        <f>F36</f>
        <v>53.571428571428569</v>
      </c>
      <c r="E27" s="5">
        <f>E6+E13+E20</f>
        <v>44</v>
      </c>
      <c r="F27" s="5">
        <f>E27/E28</f>
        <v>0.29333333333333333</v>
      </c>
      <c r="G27" s="5">
        <f>F36</f>
        <v>53.571428571428569</v>
      </c>
      <c r="H27" s="5">
        <f>H6+H13+H20</f>
        <v>87</v>
      </c>
      <c r="I27" s="5">
        <f>H27/H28</f>
        <v>0.28999999999999998</v>
      </c>
      <c r="J27" s="5">
        <f>I36</f>
        <v>107.14285714285714</v>
      </c>
    </row>
    <row r="28" spans="1:13">
      <c r="A28" s="1" t="s">
        <v>9</v>
      </c>
      <c r="B28" s="1">
        <f>SUM(B24:B27)</f>
        <v>150</v>
      </c>
      <c r="C28" s="1">
        <f>SUM(C24:C27)</f>
        <v>1</v>
      </c>
      <c r="D28" s="1">
        <f>F37</f>
        <v>150</v>
      </c>
      <c r="E28" s="1">
        <f>SUM(E24:E27)</f>
        <v>150</v>
      </c>
      <c r="F28" s="1">
        <f>SUM(F24:F27)</f>
        <v>0.99999999999999989</v>
      </c>
      <c r="G28" s="1">
        <f>F37</f>
        <v>150</v>
      </c>
      <c r="H28" s="1">
        <f>SUM(H24:H27)</f>
        <v>300</v>
      </c>
      <c r="I28" s="1">
        <f>SUM(I24:I27)</f>
        <v>1</v>
      </c>
      <c r="J28" s="1">
        <f>I37</f>
        <v>300</v>
      </c>
    </row>
    <row r="31" spans="1:13">
      <c r="A31" s="1" t="s">
        <v>26</v>
      </c>
    </row>
    <row r="32" spans="1:13">
      <c r="A32" s="1" t="s">
        <v>1</v>
      </c>
      <c r="B32" s="1" t="s">
        <v>27</v>
      </c>
      <c r="C32" s="1" t="s">
        <v>28</v>
      </c>
      <c r="D32" s="1" t="s">
        <v>4</v>
      </c>
      <c r="E32" s="1" t="s">
        <v>12</v>
      </c>
      <c r="F32" s="1" t="s">
        <v>23</v>
      </c>
      <c r="G32" s="1" t="s">
        <v>17</v>
      </c>
      <c r="H32" s="1" t="s">
        <v>29</v>
      </c>
      <c r="I32" s="1" t="s">
        <v>30</v>
      </c>
    </row>
    <row r="33" spans="1:9" s="2" customFormat="1">
      <c r="A33" s="2" t="s">
        <v>5</v>
      </c>
      <c r="B33" s="2">
        <v>4</v>
      </c>
      <c r="C33" s="6">
        <f>B33/B37</f>
        <v>0.2857142857142857</v>
      </c>
      <c r="D33" s="7">
        <f>50*C33</f>
        <v>14.285714285714285</v>
      </c>
      <c r="E33" s="7">
        <f>100*C33</f>
        <v>28.571428571428569</v>
      </c>
      <c r="F33" s="7">
        <f>150*C33</f>
        <v>42.857142857142854</v>
      </c>
      <c r="G33" s="7">
        <f>200*C33</f>
        <v>57.142857142857139</v>
      </c>
      <c r="H33" s="7">
        <f>250*C33</f>
        <v>71.428571428571431</v>
      </c>
      <c r="I33" s="7">
        <f>300*C33</f>
        <v>85.714285714285708</v>
      </c>
    </row>
    <row r="34" spans="1:9" s="3" customFormat="1">
      <c r="A34" s="3" t="s">
        <v>6</v>
      </c>
      <c r="B34" s="3">
        <v>4</v>
      </c>
      <c r="C34" s="8">
        <f>B34/B37</f>
        <v>0.2857142857142857</v>
      </c>
      <c r="D34" s="9">
        <f>50*C34</f>
        <v>14.285714285714285</v>
      </c>
      <c r="E34" s="9">
        <f>100*C34</f>
        <v>28.571428571428569</v>
      </c>
      <c r="F34" s="9">
        <f>150*C34</f>
        <v>42.857142857142854</v>
      </c>
      <c r="G34" s="9">
        <f>200*C34</f>
        <v>57.142857142857139</v>
      </c>
      <c r="H34" s="9">
        <f>250*C34</f>
        <v>71.428571428571431</v>
      </c>
      <c r="I34" s="9">
        <f>300*C34</f>
        <v>85.714285714285708</v>
      </c>
    </row>
    <row r="35" spans="1:9" s="4" customFormat="1">
      <c r="A35" s="4" t="s">
        <v>7</v>
      </c>
      <c r="B35" s="4">
        <v>1</v>
      </c>
      <c r="C35" s="10">
        <f>B35/B37</f>
        <v>7.1428571428571425E-2</v>
      </c>
      <c r="D35" s="11">
        <f>50*C35</f>
        <v>3.5714285714285712</v>
      </c>
      <c r="E35" s="11">
        <f>100*C35</f>
        <v>7.1428571428571423</v>
      </c>
      <c r="F35" s="11">
        <f>150*C35</f>
        <v>10.714285714285714</v>
      </c>
      <c r="G35" s="11">
        <f>200*C35</f>
        <v>14.285714285714285</v>
      </c>
      <c r="H35" s="11">
        <f>250*C35</f>
        <v>17.857142857142858</v>
      </c>
      <c r="I35" s="11">
        <f>300*C35</f>
        <v>21.428571428571427</v>
      </c>
    </row>
    <row r="36" spans="1:9" s="5" customFormat="1">
      <c r="A36" s="5" t="s">
        <v>8</v>
      </c>
      <c r="B36" s="5">
        <v>5</v>
      </c>
      <c r="C36" s="12">
        <f>B36/B37</f>
        <v>0.35714285714285715</v>
      </c>
      <c r="D36" s="13">
        <f>50*C36</f>
        <v>17.857142857142858</v>
      </c>
      <c r="E36" s="13">
        <f>100*C36</f>
        <v>35.714285714285715</v>
      </c>
      <c r="F36" s="13">
        <f>150*C36</f>
        <v>53.571428571428569</v>
      </c>
      <c r="G36" s="13">
        <f>200*C36</f>
        <v>71.428571428571431</v>
      </c>
      <c r="H36" s="13">
        <f>250*C36</f>
        <v>89.285714285714292</v>
      </c>
      <c r="I36" s="13">
        <f>300*C36</f>
        <v>107.14285714285714</v>
      </c>
    </row>
    <row r="37" spans="1:9">
      <c r="A37" s="1" t="s">
        <v>9</v>
      </c>
      <c r="B37" s="1">
        <f t="shared" ref="B37:I37" si="0">SUM(B33:B36)</f>
        <v>14</v>
      </c>
      <c r="C37" s="1">
        <f t="shared" si="0"/>
        <v>1</v>
      </c>
      <c r="D37" s="1">
        <f t="shared" si="0"/>
        <v>50</v>
      </c>
      <c r="E37" s="1">
        <f t="shared" si="0"/>
        <v>100</v>
      </c>
      <c r="F37" s="1">
        <f t="shared" si="0"/>
        <v>150</v>
      </c>
      <c r="G37" s="1">
        <f t="shared" si="0"/>
        <v>200</v>
      </c>
      <c r="H37" s="1">
        <f t="shared" si="0"/>
        <v>250</v>
      </c>
      <c r="I37" s="1">
        <f t="shared" si="0"/>
        <v>300</v>
      </c>
    </row>
    <row r="39" spans="1:9">
      <c r="A39" s="1" t="s">
        <v>1</v>
      </c>
      <c r="B39" s="1" t="s">
        <v>27</v>
      </c>
      <c r="C39" s="1" t="s">
        <v>28</v>
      </c>
      <c r="D39" s="1" t="s">
        <v>4</v>
      </c>
      <c r="E39" s="1" t="s">
        <v>12</v>
      </c>
      <c r="F39" s="1" t="s">
        <v>23</v>
      </c>
      <c r="G39" s="1" t="s">
        <v>17</v>
      </c>
      <c r="H39" s="1" t="s">
        <v>29</v>
      </c>
      <c r="I39" s="1" t="s">
        <v>30</v>
      </c>
    </row>
    <row r="40" spans="1:9">
      <c r="A40" s="2" t="s">
        <v>5</v>
      </c>
      <c r="B40" s="2">
        <v>8</v>
      </c>
      <c r="C40" s="14">
        <f>B40/B44</f>
        <v>0.2857142857142857</v>
      </c>
      <c r="D40" s="7">
        <f>50*C40</f>
        <v>14.285714285714285</v>
      </c>
      <c r="E40" s="7">
        <f>100*C40</f>
        <v>28.571428571428569</v>
      </c>
      <c r="F40" s="7">
        <f>150*C40</f>
        <v>42.857142857142854</v>
      </c>
      <c r="G40" s="7">
        <f>200*C40</f>
        <v>57.142857142857139</v>
      </c>
      <c r="H40" s="7">
        <f>250*C40</f>
        <v>71.428571428571431</v>
      </c>
      <c r="I40" s="7">
        <f>300*C40</f>
        <v>85.714285714285708</v>
      </c>
    </row>
    <row r="41" spans="1:9">
      <c r="A41" s="3" t="s">
        <v>6</v>
      </c>
      <c r="B41" s="3">
        <v>8</v>
      </c>
      <c r="C41" s="15">
        <f>B41/B44</f>
        <v>0.2857142857142857</v>
      </c>
      <c r="D41" s="9">
        <f>50*C41</f>
        <v>14.285714285714285</v>
      </c>
      <c r="E41" s="9">
        <f>100*C41</f>
        <v>28.571428571428569</v>
      </c>
      <c r="F41" s="9">
        <f>150*C41</f>
        <v>42.857142857142854</v>
      </c>
      <c r="G41" s="9">
        <f>200*C41</f>
        <v>57.142857142857139</v>
      </c>
      <c r="H41" s="9">
        <f>250*C41</f>
        <v>71.428571428571431</v>
      </c>
      <c r="I41" s="9">
        <f>300*C41</f>
        <v>85.714285714285708</v>
      </c>
    </row>
    <row r="42" spans="1:9">
      <c r="A42" s="4" t="s">
        <v>7</v>
      </c>
      <c r="B42" s="4">
        <v>2</v>
      </c>
      <c r="C42" s="16">
        <f>B42/B44</f>
        <v>7.1428571428571425E-2</v>
      </c>
      <c r="D42" s="11">
        <f>50*C42</f>
        <v>3.5714285714285712</v>
      </c>
      <c r="E42" s="11">
        <f>100*C42</f>
        <v>7.1428571428571423</v>
      </c>
      <c r="F42" s="11">
        <f>150*C42</f>
        <v>10.714285714285714</v>
      </c>
      <c r="G42" s="11">
        <f>200*C42</f>
        <v>14.285714285714285</v>
      </c>
      <c r="H42" s="11">
        <f>250*C42</f>
        <v>17.857142857142858</v>
      </c>
      <c r="I42" s="11">
        <f>300*C42</f>
        <v>21.428571428571427</v>
      </c>
    </row>
    <row r="43" spans="1:9">
      <c r="A43" s="5" t="s">
        <v>8</v>
      </c>
      <c r="B43" s="5">
        <v>10</v>
      </c>
      <c r="C43" s="17">
        <f>B43/B44</f>
        <v>0.35714285714285715</v>
      </c>
      <c r="D43" s="13">
        <f>50*C43</f>
        <v>17.857142857142858</v>
      </c>
      <c r="E43" s="13">
        <f>100*C43</f>
        <v>35.714285714285715</v>
      </c>
      <c r="F43" s="13">
        <f>150*C43</f>
        <v>53.571428571428569</v>
      </c>
      <c r="G43" s="13">
        <f>200*C43</f>
        <v>71.428571428571431</v>
      </c>
      <c r="H43" s="13">
        <f>250*C43</f>
        <v>89.285714285714292</v>
      </c>
      <c r="I43" s="13">
        <f>300*C43</f>
        <v>107.14285714285714</v>
      </c>
    </row>
    <row r="44" spans="1:9">
      <c r="A44" s="1" t="s">
        <v>9</v>
      </c>
      <c r="B44" s="1">
        <f t="shared" ref="B44:I44" si="1">SUM(B40:B43)</f>
        <v>28</v>
      </c>
      <c r="C44" s="1">
        <f t="shared" si="1"/>
        <v>1</v>
      </c>
      <c r="D44" s="1">
        <f t="shared" si="1"/>
        <v>50</v>
      </c>
      <c r="E44" s="1">
        <f t="shared" si="1"/>
        <v>100</v>
      </c>
      <c r="F44" s="1">
        <f t="shared" si="1"/>
        <v>150</v>
      </c>
      <c r="G44" s="1">
        <f t="shared" si="1"/>
        <v>200</v>
      </c>
      <c r="H44" s="1">
        <f t="shared" si="1"/>
        <v>250</v>
      </c>
      <c r="I44" s="1">
        <f t="shared" si="1"/>
        <v>300</v>
      </c>
    </row>
    <row r="1048576" spans="5:5">
      <c r="E1048576" s="1">
        <f>100*B1048576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630</vt:lpstr>
      <vt:lpstr>800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cea7</dc:creator>
  <cp:lastModifiedBy>cerberus</cp:lastModifiedBy>
  <dcterms:created xsi:type="dcterms:W3CDTF">2010-08-23T17:47:41Z</dcterms:created>
  <dcterms:modified xsi:type="dcterms:W3CDTF">2010-08-24T01:41:51Z</dcterms:modified>
</cp:coreProperties>
</file>